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ftar Usulan Kegiatan 2023-202" sheetId="1" r:id="rId4"/>
  </sheets>
  <definedNames/>
  <calcPr/>
</workbook>
</file>

<file path=xl/sharedStrings.xml><?xml version="1.0" encoding="utf-8"?>
<sst xmlns="http://schemas.openxmlformats.org/spreadsheetml/2006/main" count="177" uniqueCount="122">
  <si>
    <t>No</t>
  </si>
  <si>
    <t>Bidang Kesra</t>
  </si>
  <si>
    <t xml:space="preserve">Prosedur kegiatan/Sub kegiatan </t>
  </si>
  <si>
    <t>Volume</t>
  </si>
  <si>
    <t xml:space="preserve">Lokasi </t>
  </si>
  <si>
    <t>Anggaran</t>
  </si>
  <si>
    <t>Sumber Anggaran APBD PROVINSI</t>
  </si>
  <si>
    <t>Penanggung jawab</t>
  </si>
  <si>
    <t>TITIK KOORDINAT</t>
  </si>
  <si>
    <t>Keterangan</t>
  </si>
  <si>
    <t>Sandang, Pangan Papan</t>
  </si>
  <si>
    <t>Penanganan Rumah Tidak Layak Huni (RTLH)</t>
  </si>
  <si>
    <t>50 Unit</t>
  </si>
  <si>
    <t>kel. Bataraguru, Kel. Tomba, Kel. Wajo dan Kel. Nganganaumala</t>
  </si>
  <si>
    <t>APBD-P 2023</t>
  </si>
  <si>
    <t>DINAS PERUMAHAN, KAWASAN PERMUKIMAN DAN PERTANAHA</t>
  </si>
  <si>
    <t>https://maps.app.goo.gl/jh4mSas6MTV2SgzG8</t>
  </si>
  <si>
    <t>TERMASUK KAWASAN KUMUH</t>
  </si>
  <si>
    <t>Pengadaan benih padi ladang</t>
  </si>
  <si>
    <t>300 Ha</t>
  </si>
  <si>
    <t>Kec. Sorawolio</t>
  </si>
  <si>
    <t>DINAS TANAMAN  PANGAN &amp; PETERNAKAN</t>
  </si>
  <si>
    <t>https://maps.app.goo.gl/Q2vFUNTytVyEtnjV8</t>
  </si>
  <si>
    <t>Pendidikan</t>
  </si>
  <si>
    <t xml:space="preserve">REHABILITASI BERAT RKB </t>
  </si>
  <si>
    <t>11 Paket</t>
  </si>
  <si>
    <t>SMA 1</t>
  </si>
  <si>
    <t>DINAS PENDIDIKAN</t>
  </si>
  <si>
    <t>https://maps.app.goo.gl/frhsfTp3xighV8N28</t>
  </si>
  <si>
    <t xml:space="preserve">17 Paket
</t>
  </si>
  <si>
    <t xml:space="preserve">SMA 2
</t>
  </si>
  <si>
    <t>https://maps.app.goo.gl/2bQsewWPdRPgA2nK8</t>
  </si>
  <si>
    <t>25 Paket</t>
  </si>
  <si>
    <t>SMA 4</t>
  </si>
  <si>
    <t>https://maps.app.goo.gl/w4C1xFw2qXsKjqLa6</t>
  </si>
  <si>
    <t>10 Paket</t>
  </si>
  <si>
    <t>SMA 5</t>
  </si>
  <si>
    <t>https://maps.app.goo.gl/E91Yu9abXeBN5pb97</t>
  </si>
  <si>
    <t>8 Paket</t>
  </si>
  <si>
    <t>SMK 1</t>
  </si>
  <si>
    <t>https://maps.app.goo.gl/rw3NsyHkkqgaZ2ti7</t>
  </si>
  <si>
    <t>5 Paket</t>
  </si>
  <si>
    <t>SMK 2</t>
  </si>
  <si>
    <t>https://maps.app.goo.gl/nFyzZdhQ4FnQxV6u7</t>
  </si>
  <si>
    <t>4 Paket</t>
  </si>
  <si>
    <t>SMK 3</t>
  </si>
  <si>
    <t>https://maps.app.goo.gl/v7uEKMWrCLxjSbYB8</t>
  </si>
  <si>
    <t>SMK 5</t>
  </si>
  <si>
    <t>https://maps.app.goo.gl/nEiE61eUXynKetzA8</t>
  </si>
  <si>
    <t>Kesehatan</t>
  </si>
  <si>
    <t>Pengadaan HP untuk Jurim</t>
  </si>
  <si>
    <t>24 Unit</t>
  </si>
  <si>
    <t>Dinas Kesehatan</t>
  </si>
  <si>
    <t>DINAS KESEHATAN</t>
  </si>
  <si>
    <t>https://maps.app.goo.gl/LvGfv3G8GVEBhYfb7</t>
  </si>
  <si>
    <t>Kebutuhan Reagen &amp; BMHP UPTD Labkesda Kota Baubau</t>
  </si>
  <si>
    <t>1 Paket</t>
  </si>
  <si>
    <t>Labkesda Kota Baubau</t>
  </si>
  <si>
    <t>LABKESDA</t>
  </si>
  <si>
    <t>https://maps.app.goo.gl/4gK86q9WEmTUBmzH7</t>
  </si>
  <si>
    <t>Jaminan Sosial</t>
  </si>
  <si>
    <t>Pengelolaan Data Fakir Miskin Cakupan Daerah Kabupaten/Kota</t>
  </si>
  <si>
    <t>DTKS =59.826 Jiwa
PBI APBD =37.663 Jiwa
PBI APBN=53.212 Jiwa</t>
  </si>
  <si>
    <t>Kota Baubau</t>
  </si>
  <si>
    <t>DINAS SOSIAL</t>
  </si>
  <si>
    <t>https://maps.app.goo.gl/KQpjexqhxc3cYcjQ9</t>
  </si>
  <si>
    <t>Updating dan Singkronisasi Data DTKS dan PBI</t>
  </si>
  <si>
    <t>Lingkungan Hidup</t>
  </si>
  <si>
    <t>Penambahan sarana persampahan (pengadaan buldozer)</t>
  </si>
  <si>
    <t>1 unit</t>
  </si>
  <si>
    <t>TPA Wakonti Kota Baubau</t>
  </si>
  <si>
    <t>DINAS LINGKUNGAN HIDUP</t>
  </si>
  <si>
    <t>https://maps.app.goo.gl/1gyiVYq7RFjMwDr68</t>
  </si>
  <si>
    <t>Penambahan sarana persampahan (pengadaan dumptruck)</t>
  </si>
  <si>
    <t>5 Unit</t>
  </si>
  <si>
    <t>https://maps.app.goo.gl/oL7Lb1k63zuRDJ6m6</t>
  </si>
  <si>
    <t>Alat Incenerator</t>
  </si>
  <si>
    <t>Infrastruktur</t>
  </si>
  <si>
    <t xml:space="preserve">Pemeliharaan/Rehabilitasi jaringan irigasi permukaan </t>
  </si>
  <si>
    <t>500 m</t>
  </si>
  <si>
    <t>Kota Baubau (tersebar)</t>
  </si>
  <si>
    <t>DINAS PU PR</t>
  </si>
  <si>
    <t>https://maps.app.goo.gl/1kqmUiqTvgfLZv9j8</t>
  </si>
  <si>
    <t>pemeliharaan jalan inspeksi pengairan</t>
  </si>
  <si>
    <t>Kec. Bungi</t>
  </si>
  <si>
    <t>https://maps.app.goo.gl/QkWTHwR3s4D3idLb9</t>
  </si>
  <si>
    <t>Rehabilitasi talud sungai Baubau Tahap 1</t>
  </si>
  <si>
    <t>600 m</t>
  </si>
  <si>
    <t>Kec Wolio, Murhum</t>
  </si>
  <si>
    <t>https://maps.app.goo.gl/wnmnamKRU5gxYre76</t>
  </si>
  <si>
    <t>Pembangunan talud sungai Wonco tahap 1</t>
  </si>
  <si>
    <t xml:space="preserve">400 m </t>
  </si>
  <si>
    <t>https://maps.app.goo.gl/8UZ8i5VVAjRpr8mT8</t>
  </si>
  <si>
    <t>Pembangunan saluran drainase Jl. Wolter Monginsidi (Depan SPBU H. Karim)</t>
  </si>
  <si>
    <t>208 m</t>
  </si>
  <si>
    <t>Kec. Wolio</t>
  </si>
  <si>
    <t>https://maps.app.goo.gl/5DxcRGPQM1UUFyyr9</t>
  </si>
  <si>
    <t>Pembangunan saluran drainase Betoambari</t>
  </si>
  <si>
    <t xml:space="preserve">850 m </t>
  </si>
  <si>
    <t>Kec. Betoambari</t>
  </si>
  <si>
    <t>https://maps.app.goo.gl/3iSUFovwVvA9QBR88</t>
  </si>
  <si>
    <t>Infrastruktur(Antisipasi Bencana)</t>
  </si>
  <si>
    <t>Pembangunan Pengamanan Pantai Bangunan Puskesmas Betoambari</t>
  </si>
  <si>
    <t>100 m</t>
  </si>
  <si>
    <t>Kec. Batupoaro</t>
  </si>
  <si>
    <t>https://maps.app.goo.gl/5DnraXJ4noG6qFxCA</t>
  </si>
  <si>
    <t>PEMILU PILKADA</t>
  </si>
  <si>
    <t>HIBAH KKPUD KOTA BAUBAU (40%) TAHUN 2023</t>
  </si>
  <si>
    <t>KPUD KOTA BAUBAU</t>
  </si>
  <si>
    <t>K P U - BAWASLU - POLRI</t>
  </si>
  <si>
    <t>https://maps.app.goo.gl/Bm5uasaZcU9SMLRV7</t>
  </si>
  <si>
    <t>HIBAH KKPUD KOTA BAUBAU (60%) TAHUN 2024</t>
  </si>
  <si>
    <t xml:space="preserve">APBD 2024 </t>
  </si>
  <si>
    <t xml:space="preserve">HIBAH KBAWASLU KOTA BAUBAU </t>
  </si>
  <si>
    <t>BAWASLU KOTA BAUBAU</t>
  </si>
  <si>
    <t>https://maps.app.goo.gl/8QHiSyJi61bPdHQB7</t>
  </si>
  <si>
    <t>HIBAH KBAWASLU KOTA BAUBAU (60%) TAHUN 2024</t>
  </si>
  <si>
    <t xml:space="preserve">HIBAH KPOLRES KOTA BAUBAU </t>
  </si>
  <si>
    <t>POLRES BAUBAU</t>
  </si>
  <si>
    <t>https://maps.app.goo.gl/gWF2DoWemSCup3vN8</t>
  </si>
  <si>
    <t>HIBAH KE POLRES KOTA BAUBAU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</si>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</sst>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\-_);_(@_)"/>
  </numFmts>
  <fonts count="9">
    <font>
      <sz val="11.0"/>
      <color rgb="FF000000"/>
      <name val="Calibri"/>
      <scheme val="minor"/>
    </font>
    <font>
      <b/>
      <sz val="11.0"/>
      <color rgb="FF000000"/>
      <name val="Source sans pro"/>
    </font>
    <font>
      <sz val="11.0"/>
      <color rgb="FF000000"/>
      <name val="Source sans pro"/>
    </font>
    <font>
      <u/>
      <sz val="11.0"/>
      <color rgb="FF0563C1"/>
      <name val="Calibri"/>
    </font>
    <font>
      <sz val="11.0"/>
      <color theme="1"/>
      <name val="Source sans pro"/>
    </font>
    <font/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AFABAB"/>
        <bgColor rgb="FFAFABAB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0"/>
    </xf>
    <xf borderId="1" fillId="3" fontId="2" numFmtId="164" xfId="0" applyAlignment="1" applyBorder="1" applyFill="1" applyFont="1" applyNumberForma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shrinkToFit="0" vertical="center" wrapText="1"/>
    </xf>
    <xf borderId="1" fillId="0" fontId="2" numFmtId="1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1" vertical="center" wrapText="0"/>
    </xf>
    <xf borderId="2" fillId="0" fontId="2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0" fontId="2" numFmtId="164" xfId="0" applyAlignment="1" applyBorder="1" applyFont="1" applyNumberFormat="1">
      <alignment horizontal="right" shrinkToFit="1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6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0"/>
    </xf>
    <xf borderId="1" fillId="0" fontId="8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1"/>
    </xf>
    <xf borderId="3" fillId="0" fontId="2" numFmtId="164" xfId="0" applyAlignment="1" applyBorder="1" applyFont="1" applyNumberFormat="1">
      <alignment horizontal="center" shrinkToFit="0" vertical="center" wrapText="0"/>
    </xf>
    <xf borderId="5" fillId="4" fontId="1" numFmtId="0" xfId="0" applyAlignment="1" applyBorder="1" applyFill="1" applyFont="1">
      <alignment horizontal="center" shrinkToFit="0" vertical="center" wrapText="0"/>
    </xf>
    <xf borderId="6" fillId="0" fontId="5" numFmtId="0" xfId="0" applyBorder="1" applyFont="1"/>
    <xf borderId="7" fillId="0" fontId="5" numFmtId="0" xfId="0" applyBorder="1" applyFont="1"/>
    <xf borderId="1" fillId="4" fontId="1" numFmtId="164" xfId="0" applyAlignment="1" applyBorder="1" applyFont="1" applyNumberFormat="1">
      <alignment horizontal="center" shrinkToFit="0" vertical="center" wrapText="0"/>
    </xf>
    <xf borderId="5" fillId="4" fontId="2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aps.app.goo.gl/1gyiVYq7RFjMwDr68" TargetMode="External"/><Relationship Id="rId2" Type="http://schemas.openxmlformats.org/officeDocument/2006/relationships/hyperlink" Target="https://maps.app.goo.gl/1gyiVYq7RFjMwDr68" TargetMode="External"/><Relationship Id="rId3" Type="http://schemas.openxmlformats.org/officeDocument/2006/relationships/hyperlink" Target="https://maps.app.goo.gl/1kqmUiqTvgfLZv9j8" TargetMode="External"/><Relationship Id="rId4" Type="http://schemas.openxmlformats.org/officeDocument/2006/relationships/hyperlink" Target="https://maps.app.goo.gl/3iSUFovwVvA9QBR88" TargetMode="External"/><Relationship Id="rId5" Type="http://schemas.openxmlformats.org/officeDocument/2006/relationships/hyperlink" Target="https://maps.app.goo.gl/Bm5uasaZcU9SMLRV7" TargetMode="External"/><Relationship Id="rId6" Type="http://schemas.openxmlformats.org/officeDocument/2006/relationships/hyperlink" Target="https://maps.app.goo.gl/Bm5uasaZcU9SMLRV7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19.86"/>
    <col customWidth="1" min="3" max="3" width="20.57"/>
    <col customWidth="1" min="4" max="4" width="18.71"/>
    <col customWidth="1" min="5" max="5" width="17.14"/>
    <col customWidth="1" min="6" max="6" width="16.29"/>
    <col customWidth="1" min="7" max="7" width="15.43"/>
    <col customWidth="1" min="8" max="8" width="21.86"/>
    <col customWidth="1" min="9" max="9" width="45.71"/>
    <col customWidth="1" min="10" max="10" width="15.43"/>
  </cols>
  <sheetData>
    <row r="1" ht="13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</row>
    <row r="2" ht="13.5" customHeight="1">
      <c r="A2" s="1">
        <v>1.0</v>
      </c>
      <c r="B2" s="1">
        <v>2.0</v>
      </c>
      <c r="C2" s="2">
        <v>3.0</v>
      </c>
      <c r="D2" s="1">
        <v>4.0</v>
      </c>
      <c r="E2" s="1">
        <v>5.0</v>
      </c>
      <c r="F2" s="1">
        <v>6.0</v>
      </c>
      <c r="G2" s="2">
        <v>7.0</v>
      </c>
      <c r="H2" s="1">
        <v>8.0</v>
      </c>
      <c r="I2" s="2"/>
      <c r="J2" s="1">
        <v>9.0</v>
      </c>
    </row>
    <row r="3" ht="13.5" customHeight="1">
      <c r="A3" s="3">
        <v>1.0</v>
      </c>
      <c r="B3" s="4" t="s">
        <v>10</v>
      </c>
      <c r="C3" s="5" t="s">
        <v>11</v>
      </c>
      <c r="D3" s="3" t="s">
        <v>12</v>
      </c>
      <c r="E3" s="6" t="s">
        <v>13</v>
      </c>
      <c r="F3" s="7">
        <f>50*20000000</f>
        <v>1000000000</v>
      </c>
      <c r="G3" s="6" t="s">
        <v>14</v>
      </c>
      <c r="H3" s="6" t="s">
        <v>15</v>
      </c>
      <c r="I3" s="8" t="s">
        <v>16</v>
      </c>
      <c r="J3" s="6" t="s">
        <v>17</v>
      </c>
    </row>
    <row r="4" ht="99.0" hidden="1" customHeight="1">
      <c r="A4" s="9"/>
      <c r="B4" s="4" t="s">
        <v>10</v>
      </c>
      <c r="C4" s="5" t="s">
        <v>18</v>
      </c>
      <c r="D4" s="6" t="s">
        <v>19</v>
      </c>
      <c r="E4" s="5" t="s">
        <v>20</v>
      </c>
      <c r="F4" s="10">
        <v>3.0E8</v>
      </c>
      <c r="G4" s="6" t="s">
        <v>14</v>
      </c>
      <c r="H4" s="6" t="s">
        <v>21</v>
      </c>
      <c r="I4" s="8" t="s">
        <v>22</v>
      </c>
      <c r="J4" s="9"/>
    </row>
    <row r="5" ht="99.0" hidden="1" customHeight="1">
      <c r="A5" s="3">
        <v>2.0</v>
      </c>
      <c r="B5" s="11" t="s">
        <v>23</v>
      </c>
      <c r="C5" s="12" t="s">
        <v>24</v>
      </c>
      <c r="D5" s="13" t="s">
        <v>25</v>
      </c>
      <c r="E5" s="14" t="s">
        <v>26</v>
      </c>
      <c r="F5" s="15">
        <f>11*385000000</f>
        <v>4235000000</v>
      </c>
      <c r="G5" s="6" t="s">
        <v>14</v>
      </c>
      <c r="H5" s="16" t="s">
        <v>27</v>
      </c>
      <c r="I5" s="8" t="s">
        <v>28</v>
      </c>
      <c r="J5" s="9"/>
    </row>
    <row r="6" ht="99.0" hidden="1" customHeight="1">
      <c r="A6" s="9"/>
      <c r="B6" s="4"/>
      <c r="C6" s="12" t="s">
        <v>24</v>
      </c>
      <c r="D6" s="6" t="s">
        <v>29</v>
      </c>
      <c r="E6" s="6" t="s">
        <v>30</v>
      </c>
      <c r="F6" s="15">
        <f>17*385000000</f>
        <v>6545000000</v>
      </c>
      <c r="G6" s="6" t="s">
        <v>14</v>
      </c>
      <c r="H6" s="17"/>
      <c r="I6" s="8" t="s">
        <v>31</v>
      </c>
      <c r="J6" s="9"/>
    </row>
    <row r="7" ht="13.5" customHeight="1">
      <c r="A7" s="9"/>
      <c r="B7" s="4"/>
      <c r="C7" s="12" t="s">
        <v>24</v>
      </c>
      <c r="D7" s="6" t="s">
        <v>32</v>
      </c>
      <c r="E7" s="6" t="s">
        <v>33</v>
      </c>
      <c r="F7" s="15">
        <f>25*385000000</f>
        <v>9625000000</v>
      </c>
      <c r="G7" s="6" t="s">
        <v>14</v>
      </c>
      <c r="H7" s="17"/>
      <c r="I7" s="8" t="s">
        <v>34</v>
      </c>
      <c r="J7" s="9"/>
    </row>
    <row r="8" ht="13.5" customHeight="1">
      <c r="A8" s="9"/>
      <c r="B8" s="4"/>
      <c r="C8" s="12" t="s">
        <v>24</v>
      </c>
      <c r="D8" s="6" t="s">
        <v>35</v>
      </c>
      <c r="E8" s="6" t="s">
        <v>36</v>
      </c>
      <c r="F8" s="15">
        <f>10*385000000</f>
        <v>3850000000</v>
      </c>
      <c r="G8" s="6" t="s">
        <v>14</v>
      </c>
      <c r="H8" s="17"/>
      <c r="I8" s="8" t="s">
        <v>37</v>
      </c>
      <c r="J8" s="9"/>
    </row>
    <row r="9" ht="13.5" customHeight="1">
      <c r="A9" s="9"/>
      <c r="B9" s="4"/>
      <c r="C9" s="12" t="s">
        <v>24</v>
      </c>
      <c r="D9" s="6" t="s">
        <v>38</v>
      </c>
      <c r="E9" s="6" t="s">
        <v>39</v>
      </c>
      <c r="F9" s="15">
        <f>8*385000000</f>
        <v>3080000000</v>
      </c>
      <c r="G9" s="6" t="s">
        <v>14</v>
      </c>
      <c r="H9" s="17"/>
      <c r="I9" s="8" t="s">
        <v>40</v>
      </c>
      <c r="J9" s="9"/>
    </row>
    <row r="10" ht="13.5" customHeight="1">
      <c r="A10" s="9"/>
      <c r="B10" s="4"/>
      <c r="C10" s="12" t="s">
        <v>24</v>
      </c>
      <c r="D10" s="6" t="s">
        <v>41</v>
      </c>
      <c r="E10" s="6" t="s">
        <v>42</v>
      </c>
      <c r="F10" s="15">
        <f>5*385000000</f>
        <v>1925000000</v>
      </c>
      <c r="G10" s="6" t="s">
        <v>14</v>
      </c>
      <c r="H10" s="17"/>
      <c r="I10" s="8" t="s">
        <v>43</v>
      </c>
      <c r="J10" s="9"/>
    </row>
    <row r="11" ht="61.5" customHeight="1">
      <c r="A11" s="9"/>
      <c r="B11" s="4"/>
      <c r="C11" s="12" t="s">
        <v>24</v>
      </c>
      <c r="D11" s="6" t="s">
        <v>44</v>
      </c>
      <c r="E11" s="6" t="s">
        <v>45</v>
      </c>
      <c r="F11" s="15">
        <f>4*385000000</f>
        <v>1540000000</v>
      </c>
      <c r="G11" s="6" t="s">
        <v>14</v>
      </c>
      <c r="H11" s="17"/>
      <c r="I11" s="8" t="s">
        <v>46</v>
      </c>
      <c r="J11" s="9"/>
    </row>
    <row r="12" ht="13.5" customHeight="1">
      <c r="A12" s="3"/>
      <c r="B12" s="11"/>
      <c r="C12" s="12" t="s">
        <v>24</v>
      </c>
      <c r="D12" s="13" t="s">
        <v>41</v>
      </c>
      <c r="E12" s="14" t="s">
        <v>47</v>
      </c>
      <c r="F12" s="15">
        <f>5*385000000</f>
        <v>1925000000</v>
      </c>
      <c r="G12" s="6" t="s">
        <v>14</v>
      </c>
      <c r="H12" s="18"/>
      <c r="I12" s="8" t="s">
        <v>48</v>
      </c>
      <c r="J12" s="9"/>
    </row>
    <row r="13" ht="13.5" customHeight="1">
      <c r="A13" s="3">
        <v>3.0</v>
      </c>
      <c r="B13" s="11" t="s">
        <v>49</v>
      </c>
      <c r="C13" s="12" t="s">
        <v>50</v>
      </c>
      <c r="D13" s="13" t="s">
        <v>51</v>
      </c>
      <c r="E13" s="14" t="s">
        <v>52</v>
      </c>
      <c r="F13" s="19">
        <v>1.0E8</v>
      </c>
      <c r="G13" s="6" t="s">
        <v>14</v>
      </c>
      <c r="H13" s="6" t="s">
        <v>53</v>
      </c>
      <c r="I13" s="8" t="s">
        <v>54</v>
      </c>
      <c r="J13" s="9"/>
    </row>
    <row r="14" ht="13.5" customHeight="1">
      <c r="A14" s="9"/>
      <c r="B14" s="11"/>
      <c r="C14" s="12" t="s">
        <v>55</v>
      </c>
      <c r="D14" s="13" t="s">
        <v>56</v>
      </c>
      <c r="E14" s="14" t="s">
        <v>57</v>
      </c>
      <c r="F14" s="19">
        <v>9.987956091E8</v>
      </c>
      <c r="G14" s="6" t="s">
        <v>14</v>
      </c>
      <c r="H14" s="6" t="s">
        <v>58</v>
      </c>
      <c r="I14" s="8" t="s">
        <v>59</v>
      </c>
      <c r="J14" s="9"/>
    </row>
    <row r="15" ht="13.5" customHeight="1">
      <c r="A15" s="9"/>
      <c r="B15" s="11" t="s">
        <v>60</v>
      </c>
      <c r="C15" s="6" t="s">
        <v>61</v>
      </c>
      <c r="D15" s="6" t="s">
        <v>62</v>
      </c>
      <c r="E15" s="6" t="s">
        <v>63</v>
      </c>
      <c r="F15" s="7">
        <v>2.0E8</v>
      </c>
      <c r="G15" s="6" t="s">
        <v>14</v>
      </c>
      <c r="H15" s="6" t="s">
        <v>64</v>
      </c>
      <c r="I15" s="8" t="s">
        <v>65</v>
      </c>
      <c r="J15" s="5" t="s">
        <v>66</v>
      </c>
    </row>
    <row r="16" ht="43.5" customHeight="1">
      <c r="A16" s="3">
        <v>4.0</v>
      </c>
      <c r="B16" s="4" t="s">
        <v>67</v>
      </c>
      <c r="C16" s="5" t="s">
        <v>68</v>
      </c>
      <c r="D16" s="3" t="s">
        <v>69</v>
      </c>
      <c r="E16" s="6" t="s">
        <v>70</v>
      </c>
      <c r="F16" s="20">
        <v>1.6E9</v>
      </c>
      <c r="G16" s="6" t="s">
        <v>14</v>
      </c>
      <c r="H16" s="16" t="s">
        <v>71</v>
      </c>
      <c r="I16" s="21" t="s">
        <v>72</v>
      </c>
      <c r="J16" s="9"/>
    </row>
    <row r="17" ht="13.5" customHeight="1">
      <c r="A17" s="9"/>
      <c r="B17" s="4" t="s">
        <v>67</v>
      </c>
      <c r="C17" s="5" t="s">
        <v>73</v>
      </c>
      <c r="D17" s="3" t="s">
        <v>74</v>
      </c>
      <c r="E17" s="6" t="s">
        <v>63</v>
      </c>
      <c r="F17" s="20">
        <v>3.5E9</v>
      </c>
      <c r="G17" s="6" t="s">
        <v>14</v>
      </c>
      <c r="H17" s="17"/>
      <c r="I17" s="8" t="s">
        <v>75</v>
      </c>
      <c r="J17" s="9"/>
    </row>
    <row r="18" ht="13.5" customHeight="1">
      <c r="A18" s="9"/>
      <c r="B18" s="4" t="s">
        <v>67</v>
      </c>
      <c r="C18" s="5" t="s">
        <v>76</v>
      </c>
      <c r="D18" s="3" t="s">
        <v>69</v>
      </c>
      <c r="E18" s="6" t="s">
        <v>70</v>
      </c>
      <c r="F18" s="20">
        <v>2.5E9</v>
      </c>
      <c r="G18" s="6" t="s">
        <v>14</v>
      </c>
      <c r="H18" s="18"/>
      <c r="I18" s="21" t="s">
        <v>72</v>
      </c>
      <c r="J18" s="9"/>
    </row>
    <row r="19" ht="13.5" customHeight="1">
      <c r="A19" s="3">
        <v>5.0</v>
      </c>
      <c r="B19" s="11" t="s">
        <v>77</v>
      </c>
      <c r="C19" s="5" t="s">
        <v>78</v>
      </c>
      <c r="D19" s="3" t="s">
        <v>79</v>
      </c>
      <c r="E19" s="6" t="s">
        <v>80</v>
      </c>
      <c r="F19" s="7">
        <v>6.0E8</v>
      </c>
      <c r="G19" s="6" t="s">
        <v>14</v>
      </c>
      <c r="H19" s="22" t="s">
        <v>81</v>
      </c>
      <c r="I19" s="8" t="s">
        <v>82</v>
      </c>
      <c r="J19" s="9"/>
    </row>
    <row r="20" ht="13.5" customHeight="1">
      <c r="A20" s="9"/>
      <c r="B20" s="11" t="s">
        <v>77</v>
      </c>
      <c r="C20" s="5" t="s">
        <v>83</v>
      </c>
      <c r="D20" s="3" t="s">
        <v>79</v>
      </c>
      <c r="E20" s="6" t="s">
        <v>84</v>
      </c>
      <c r="F20" s="7">
        <v>1.0E9</v>
      </c>
      <c r="G20" s="6" t="s">
        <v>14</v>
      </c>
      <c r="H20" s="17"/>
      <c r="I20" s="23" t="s">
        <v>85</v>
      </c>
      <c r="J20" s="24"/>
    </row>
    <row r="21" ht="13.5" customHeight="1">
      <c r="A21" s="9"/>
      <c r="B21" s="11" t="s">
        <v>77</v>
      </c>
      <c r="C21" s="5" t="s">
        <v>86</v>
      </c>
      <c r="D21" s="3" t="s">
        <v>87</v>
      </c>
      <c r="E21" s="6" t="s">
        <v>88</v>
      </c>
      <c r="F21" s="7">
        <v>3.0E9</v>
      </c>
      <c r="G21" s="6" t="s">
        <v>14</v>
      </c>
      <c r="H21" s="17"/>
      <c r="I21" s="8" t="s">
        <v>89</v>
      </c>
      <c r="J21" s="9"/>
    </row>
    <row r="22" ht="13.5" customHeight="1">
      <c r="A22" s="9"/>
      <c r="B22" s="11" t="s">
        <v>77</v>
      </c>
      <c r="C22" s="5" t="s">
        <v>90</v>
      </c>
      <c r="D22" s="3" t="s">
        <v>91</v>
      </c>
      <c r="E22" s="6" t="s">
        <v>84</v>
      </c>
      <c r="F22" s="7">
        <v>2.0E9</v>
      </c>
      <c r="G22" s="6" t="s">
        <v>14</v>
      </c>
      <c r="H22" s="17"/>
      <c r="I22" s="8" t="s">
        <v>92</v>
      </c>
      <c r="J22" s="9"/>
    </row>
    <row r="23" ht="13.5" customHeight="1">
      <c r="A23" s="9"/>
      <c r="B23" s="11" t="s">
        <v>77</v>
      </c>
      <c r="C23" s="5" t="s">
        <v>93</v>
      </c>
      <c r="D23" s="6" t="s">
        <v>94</v>
      </c>
      <c r="E23" s="6" t="s">
        <v>95</v>
      </c>
      <c r="F23" s="7">
        <v>9.75E8</v>
      </c>
      <c r="G23" s="6" t="s">
        <v>14</v>
      </c>
      <c r="H23" s="17"/>
      <c r="I23" s="8" t="s">
        <v>96</v>
      </c>
      <c r="J23" s="25"/>
    </row>
    <row r="24" ht="51.0" customHeight="1">
      <c r="A24" s="9"/>
      <c r="B24" s="11" t="s">
        <v>77</v>
      </c>
      <c r="C24" s="5" t="s">
        <v>97</v>
      </c>
      <c r="D24" s="3" t="s">
        <v>98</v>
      </c>
      <c r="E24" s="6" t="s">
        <v>99</v>
      </c>
      <c r="F24" s="7">
        <v>1.0E10</v>
      </c>
      <c r="G24" s="6" t="s">
        <v>14</v>
      </c>
      <c r="H24" s="17"/>
      <c r="I24" s="8" t="s">
        <v>100</v>
      </c>
      <c r="J24" s="9"/>
    </row>
    <row r="25" ht="13.5" customHeight="1">
      <c r="A25" s="9"/>
      <c r="B25" s="26" t="s">
        <v>101</v>
      </c>
      <c r="C25" s="27" t="s">
        <v>102</v>
      </c>
      <c r="D25" s="28" t="s">
        <v>103</v>
      </c>
      <c r="E25" s="29" t="s">
        <v>104</v>
      </c>
      <c r="F25" s="30">
        <v>3.0E9</v>
      </c>
      <c r="G25" s="6" t="s">
        <v>14</v>
      </c>
      <c r="H25" s="18"/>
      <c r="I25" s="8" t="s">
        <v>105</v>
      </c>
      <c r="J25" s="9"/>
    </row>
    <row r="26" ht="41.25" customHeight="1">
      <c r="A26" s="3">
        <v>6.0</v>
      </c>
      <c r="B26" s="4" t="s">
        <v>106</v>
      </c>
      <c r="C26" s="5" t="s">
        <v>107</v>
      </c>
      <c r="D26" s="9"/>
      <c r="E26" s="5" t="s">
        <v>108</v>
      </c>
      <c r="F26" s="20">
        <v>2.4863909E9</v>
      </c>
      <c r="G26" s="6" t="s">
        <v>14</v>
      </c>
      <c r="H26" s="16" t="s">
        <v>109</v>
      </c>
      <c r="I26" s="8" t="s">
        <v>110</v>
      </c>
      <c r="J26" s="9"/>
    </row>
    <row r="27" ht="13.5" customHeight="1">
      <c r="A27" s="9"/>
      <c r="B27" s="11"/>
      <c r="C27" s="5" t="s">
        <v>111</v>
      </c>
      <c r="D27" s="9"/>
      <c r="E27" s="5" t="s">
        <v>108</v>
      </c>
      <c r="F27" s="20">
        <v>3.72958635E9</v>
      </c>
      <c r="G27" s="6" t="s">
        <v>112</v>
      </c>
      <c r="H27" s="17"/>
      <c r="I27" s="8" t="s">
        <v>110</v>
      </c>
      <c r="J27" s="9"/>
    </row>
    <row r="28" ht="13.5" customHeight="1">
      <c r="A28" s="9"/>
      <c r="B28" s="11"/>
      <c r="C28" s="5" t="s">
        <v>113</v>
      </c>
      <c r="D28" s="9"/>
      <c r="E28" s="5" t="s">
        <v>114</v>
      </c>
      <c r="F28" s="20">
        <v>3.92249129E9</v>
      </c>
      <c r="G28" s="6" t="s">
        <v>14</v>
      </c>
      <c r="H28" s="17"/>
      <c r="I28" s="8" t="s">
        <v>115</v>
      </c>
      <c r="J28" s="9"/>
    </row>
    <row r="29" ht="13.5" customHeight="1">
      <c r="A29" s="9"/>
      <c r="B29" s="11"/>
      <c r="C29" s="5" t="s">
        <v>116</v>
      </c>
      <c r="D29" s="9"/>
      <c r="E29" s="5" t="s">
        <v>114</v>
      </c>
      <c r="F29" s="20">
        <v>5.88374106E9</v>
      </c>
      <c r="G29" s="6" t="s">
        <v>112</v>
      </c>
      <c r="H29" s="17"/>
      <c r="I29" s="8" t="s">
        <v>115</v>
      </c>
      <c r="J29" s="9"/>
    </row>
    <row r="30" ht="13.5" customHeight="1">
      <c r="A30" s="9"/>
      <c r="B30" s="11"/>
      <c r="C30" s="5" t="s">
        <v>117</v>
      </c>
      <c r="D30" s="9"/>
      <c r="E30" s="5" t="s">
        <v>118</v>
      </c>
      <c r="F30" s="20">
        <v>4.18349129E9</v>
      </c>
      <c r="G30" s="6" t="s">
        <v>14</v>
      </c>
      <c r="H30" s="17"/>
      <c r="I30" s="8" t="s">
        <v>119</v>
      </c>
      <c r="J30" s="9"/>
    </row>
    <row r="31" ht="13.5" customHeight="1">
      <c r="A31" s="9"/>
      <c r="B31" s="11"/>
      <c r="C31" s="5" t="s">
        <v>120</v>
      </c>
      <c r="D31" s="9"/>
      <c r="E31" s="5" t="s">
        <v>118</v>
      </c>
      <c r="F31" s="20">
        <v>6.275236935E9</v>
      </c>
      <c r="G31" s="6" t="s">
        <v>112</v>
      </c>
      <c r="H31" s="18"/>
      <c r="I31" s="8" t="s">
        <v>119</v>
      </c>
      <c r="J31" s="9"/>
    </row>
    <row r="32" ht="40.5" customHeight="1">
      <c r="A32" s="31" t="s">
        <v>121</v>
      </c>
      <c r="B32" s="32"/>
      <c r="C32" s="32"/>
      <c r="D32" s="32"/>
      <c r="E32" s="33"/>
      <c r="F32" s="34">
        <f>SUM(F3:F31)</f>
        <v>89979733434</v>
      </c>
      <c r="G32" s="35"/>
      <c r="H32" s="32"/>
      <c r="I32" s="32"/>
      <c r="J32" s="33"/>
    </row>
  </sheetData>
  <mergeCells count="6">
    <mergeCell ref="H5:H12"/>
    <mergeCell ref="H16:H18"/>
    <mergeCell ref="H19:H25"/>
    <mergeCell ref="H26:H31"/>
    <mergeCell ref="A32:E32"/>
    <mergeCell ref="G32:J32"/>
  </mergeCells>
  <hyperlinks>
    <hyperlink r:id="rId1" ref="I16"/>
    <hyperlink r:id="rId2" ref="I18"/>
    <hyperlink r:id="rId3" ref="I19"/>
    <hyperlink r:id="rId4" ref="I24"/>
    <hyperlink r:id="rId5" ref="I26"/>
    <hyperlink r:id="rId6" ref="I27"/>
  </hyperlinks>
  <printOptions/>
  <pageMargins bottom="0.75" footer="0.0" header="0.0" left="0.7" right="0.7" top="0.75"/>
  <pageSetup scale="59" orientation="landscape"/>
  <drawing r:id="rId7"/>
</worksheet>
</file>